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odn.12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<sst xmlns="http://schemas.openxmlformats.org/spreadsheetml/2006/main" count="41" uniqueCount="40">
  <si>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FP</t>
  </si>
  <si>
    <t>Výnosy</t>
  </si>
  <si>
    <t>Pronájem bytových prostor</t>
  </si>
  <si>
    <t>Pronájem pozemků</t>
  </si>
  <si>
    <t>Pronájem reklamních ploch</t>
  </si>
  <si>
    <t>Prodej bytových domů v rámci privatizace</t>
  </si>
  <si>
    <t>Prodej pozemků a budov</t>
  </si>
  <si>
    <t>Úroky z účtů zdaňované činnosti</t>
  </si>
  <si>
    <t>Ostatní výnosy</t>
  </si>
  <si>
    <t>Celkem</t>
  </si>
  <si>
    <t>Velké opravy DBF a nebytových objektů</t>
  </si>
  <si>
    <t>Malé opravy a údržba</t>
  </si>
  <si>
    <t>Revize a ostatní služby</t>
  </si>
  <si>
    <t>Odměna za správu (SMP14 a.s.)</t>
  </si>
  <si>
    <t>Odpisy HIM</t>
  </si>
  <si>
    <t>Zůstatková cena prodaného majetku</t>
  </si>
  <si>
    <t>Daň z převodu nemovitostí</t>
  </si>
  <si>
    <t>Spotřeba materiálu a energie</t>
  </si>
  <si>
    <t>Ostatní náklady</t>
  </si>
  <si>
    <t>HV před zdaněním</t>
  </si>
  <si>
    <t>Hospodářský výsledek po zdanění</t>
  </si>
  <si>
    <t>Převod do rozpočtu hlavní činnosti</t>
  </si>
  <si>
    <t>Pronájem nebytových prostor</t>
  </si>
  <si>
    <t xml:space="preserve">       Městská část Praha 14</t>
  </si>
  <si>
    <t xml:space="preserve">     (v tis. Kč)</t>
  </si>
  <si>
    <t>Mzdy pracovníků a pojištění</t>
  </si>
  <si>
    <t>Náklady</t>
  </si>
  <si>
    <t>skutečnost</t>
  </si>
  <si>
    <t>Daň z příjmů za rok 2007</t>
  </si>
  <si>
    <t>HV daňový (mínus úroky a jiné nedaňové V a N)</t>
  </si>
  <si>
    <t>k 31.12.2007 činí 60.745 tis. Kč</t>
  </si>
  <si>
    <t>plnění</t>
  </si>
  <si>
    <t xml:space="preserve"> Plnění finančního plánu na rok 2007</t>
  </si>
  <si>
    <r>
      <t>Hospodářský výsledek zdaňované činnosti m.č. Praha 14</t>
    </r>
    <r>
      <rPr>
        <b/>
        <sz val="10"/>
        <rFont val="Times New Roman"/>
        <family val="1"/>
      </rPr>
      <t xml:space="preserve"> </t>
    </r>
  </si>
  <si>
    <t>Právní a ekonomické služby</t>
  </si>
  <si>
    <t>plánovanými v roce 2008 - daň z příjmů za rok 2007 ve výši 19.279 tis. Kč (6/08)</t>
  </si>
  <si>
    <t xml:space="preserve">Z toho je 179.152 tis. Kč disponibilních, ale dále je nutno uvažovat s mimořádnými výdaji </t>
  </si>
  <si>
    <t>Stav finančních prostředků na účtech ZČ činí k 31.12.2007 cca 185.182 tis. Kč.</t>
  </si>
  <si>
    <t>Stav finančních prostředků na účtech ZČ činil k 1.1.2007 cca 90.484 tis. Kč.</t>
  </si>
  <si>
    <t xml:space="preserve">                                       - převod do rozpočtu 2008 ve výši 96.397 tis. Kč (průběžně).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</si>
</sst>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3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3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9" applyFont="1" applyFill="1">
      <alignment/>
      <protection/>
    </xf>
    <xf numFmtId="3" fontId="2" fillId="0" borderId="0" xfId="19" applyFont="1" applyFill="1">
      <alignment/>
      <protection/>
    </xf>
    <xf numFmtId="0" fontId="2" fillId="0" borderId="0" xfId="19" applyFont="1" applyFill="1">
      <alignment horizontal="left"/>
      <protection/>
    </xf>
    <xf numFmtId="0" fontId="4" fillId="0" borderId="0" xfId="19" applyFont="1" applyFill="1">
      <alignment/>
      <protection/>
    </xf>
    <xf numFmtId="3" fontId="5" fillId="0" borderId="0" xfId="19" applyFont="1" applyFill="1">
      <alignment horizontal="center"/>
      <protection/>
    </xf>
    <xf numFmtId="3" fontId="2" fillId="0" borderId="0" xfId="19" applyFont="1" applyFill="1">
      <alignment horizontal="center"/>
      <protection/>
    </xf>
    <xf numFmtId="3" fontId="6" fillId="0" borderId="0" xfId="19" applyFont="1" applyFill="1">
      <alignment horizontal="center"/>
      <protection/>
    </xf>
    <xf numFmtId="3" fontId="6" fillId="0" borderId="0" xfId="19" applyFont="1" applyFill="1">
      <alignment/>
      <protection/>
    </xf>
    <xf numFmtId="3" fontId="2" fillId="0" borderId="0" xfId="19" applyNumberFormat="1" applyFont="1" applyFill="1">
      <alignment/>
      <protection/>
    </xf>
    <xf numFmtId="3" fontId="6" fillId="0" borderId="0" xfId="19" applyNumberFormat="1" applyFont="1" applyFill="1">
      <alignment/>
      <protection/>
    </xf>
    <xf numFmtId="0" fontId="4" fillId="0" borderId="0" xfId="19" applyFont="1" applyFill="1">
      <alignment horizontal="left"/>
      <protection/>
    </xf>
    <xf numFmtId="3" fontId="4" fillId="0" borderId="0" xfId="19" applyNumberFormat="1" applyFont="1" applyFill="1">
      <alignment/>
      <protection/>
    </xf>
    <xf numFmtId="3" fontId="5" fillId="0" borderId="0" xfId="19" applyNumberFormat="1" applyFont="1" applyFill="1">
      <alignment/>
      <protection/>
    </xf>
    <xf numFmtId="3" fontId="0" fillId="0" borderId="0" xfId="0" applyNumberFormat="1" applyAlignment="1">
      <alignment/>
    </xf>
    <xf numFmtId="0" fontId="7" fillId="0" borderId="0" xfId="19" applyFont="1" applyFill="1">
      <alignment/>
      <protection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0" xfId="19" applyNumberFormat="1" applyFont="1" applyFill="1" applyBorder="1">
      <alignment/>
      <protection/>
    </xf>
    <xf numFmtId="3" fontId="2" fillId="0" borderId="0" xfId="20" applyNumberFormat="1" applyFont="1" applyFill="1">
      <alignment/>
      <protection/>
    </xf>
    <xf numFmtId="3" fontId="4" fillId="0" borderId="0" xfId="20" applyNumberFormat="1" applyFont="1" applyFill="1">
      <alignment/>
      <protection/>
    </xf>
    <xf numFmtId="3" fontId="7" fillId="0" borderId="0" xfId="20" applyNumberFormat="1" applyFont="1" applyFill="1">
      <alignment horizontal="right"/>
      <protection/>
    </xf>
    <xf numFmtId="9" fontId="2" fillId="0" borderId="0" xfId="21" applyFont="1" applyAlignment="1">
      <alignment/>
    </xf>
    <xf numFmtId="0" fontId="7" fillId="0" borderId="0" xfId="19" applyFont="1" applyFill="1" applyAlignment="1">
      <alignment horizontal="center"/>
      <protection/>
    </xf>
    <xf numFmtId="0" fontId="11" fillId="0" borderId="0" xfId="0" applyFont="1" applyAlignment="1">
      <alignment horizontal="center"/>
    </xf>
    <xf numFmtId="0" fontId="4" fillId="0" borderId="0" xfId="19" applyFont="1" applyFill="1" applyAlignment="1">
      <alignment horizontal="center"/>
      <protection/>
    </xf>
    <xf numFmtId="3" fontId="1" fillId="0" borderId="0" xfId="19" applyNumberFormat="1" applyFill="1">
      <alignment/>
      <protection/>
    </xf>
    <xf numFmtId="0" fontId="2" fillId="0" borderId="0" xfId="19" applyFont="1" applyFill="1" applyAlignment="1">
      <alignment horizontal="center"/>
      <protection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normální_Lis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55.125" style="0" customWidth="1"/>
    <col min="2" max="2" width="10.00390625" style="0" customWidth="1"/>
    <col min="3" max="3" width="12.375" style="0" bestFit="1" customWidth="1"/>
  </cols>
  <sheetData>
    <row r="1" spans="1:3" ht="16.5">
      <c r="A1" s="29" t="s">
        <v>23</v>
      </c>
      <c r="B1" s="2"/>
      <c r="C1" s="5"/>
    </row>
    <row r="2" spans="1:3" ht="16.5">
      <c r="A2" s="27" t="s">
        <v>32</v>
      </c>
      <c r="B2" s="6"/>
      <c r="C2" s="7"/>
    </row>
    <row r="3" spans="1:3" ht="16.5">
      <c r="A3" s="29" t="s">
        <v>24</v>
      </c>
      <c r="B3" s="2"/>
      <c r="C3" s="8"/>
    </row>
    <row r="4" spans="1:4" ht="16.5">
      <c r="A4" s="15" t="s">
        <v>1</v>
      </c>
      <c r="B4" s="25" t="s">
        <v>0</v>
      </c>
      <c r="C4" s="15" t="s">
        <v>27</v>
      </c>
      <c r="D4" s="26" t="s">
        <v>31</v>
      </c>
    </row>
    <row r="5" spans="1:4" ht="16.5">
      <c r="A5" s="1" t="s">
        <v>2</v>
      </c>
      <c r="B5" s="19">
        <v>64178</v>
      </c>
      <c r="C5" s="19">
        <v>66141</v>
      </c>
      <c r="D5" s="24">
        <f>C5/B5</f>
        <v>1.0305868054473495</v>
      </c>
    </row>
    <row r="6" spans="1:4" ht="16.5">
      <c r="A6" s="1" t="s">
        <v>22</v>
      </c>
      <c r="B6" s="9">
        <f>20229+850+700</f>
        <v>21779</v>
      </c>
      <c r="C6" s="19">
        <v>23651</v>
      </c>
      <c r="D6" s="24">
        <f aca="true" t="shared" si="0" ref="D6:D32">C6/B6</f>
        <v>1.0859543597043022</v>
      </c>
    </row>
    <row r="7" spans="1:4" ht="16.5">
      <c r="A7" s="1" t="s">
        <v>3</v>
      </c>
      <c r="B7" s="9">
        <f>15+1000+500</f>
        <v>1515</v>
      </c>
      <c r="C7" s="19">
        <v>2169</v>
      </c>
      <c r="D7" s="24">
        <f t="shared" si="0"/>
        <v>1.4316831683168316</v>
      </c>
    </row>
    <row r="8" spans="1:4" ht="16.5">
      <c r="A8" s="1" t="s">
        <v>4</v>
      </c>
      <c r="B8" s="9">
        <v>450</v>
      </c>
      <c r="C8" s="19">
        <v>530</v>
      </c>
      <c r="D8" s="24">
        <f t="shared" si="0"/>
        <v>1.1777777777777778</v>
      </c>
    </row>
    <row r="9" spans="1:9" ht="16.5">
      <c r="A9" s="1" t="s">
        <v>5</v>
      </c>
      <c r="B9" s="9">
        <v>52974</v>
      </c>
      <c r="C9" s="19">
        <v>179370</v>
      </c>
      <c r="D9" s="24">
        <f t="shared" si="0"/>
        <v>3.386000679578661</v>
      </c>
      <c r="G9" s="3"/>
      <c r="H9" s="3"/>
      <c r="I9" s="1"/>
    </row>
    <row r="10" spans="1:9" ht="16.5">
      <c r="A10" s="1" t="s">
        <v>6</v>
      </c>
      <c r="B10" s="9">
        <v>6900</v>
      </c>
      <c r="C10" s="19">
        <v>14570</v>
      </c>
      <c r="D10" s="24">
        <f t="shared" si="0"/>
        <v>2.1115942028985506</v>
      </c>
      <c r="F10" s="14"/>
      <c r="G10" s="4"/>
      <c r="H10" s="4"/>
      <c r="I10" s="1"/>
    </row>
    <row r="11" spans="1:9" ht="16.5">
      <c r="A11" s="1" t="s">
        <v>7</v>
      </c>
      <c r="B11" s="10">
        <v>350</v>
      </c>
      <c r="C11" s="19">
        <v>412</v>
      </c>
      <c r="D11" s="24">
        <f t="shared" si="0"/>
        <v>1.177142857142857</v>
      </c>
      <c r="G11" s="1"/>
      <c r="H11" s="1"/>
      <c r="I11" s="3"/>
    </row>
    <row r="12" spans="1:4" ht="16.5">
      <c r="A12" s="1" t="s">
        <v>8</v>
      </c>
      <c r="B12" s="9">
        <f>5900</f>
        <v>5900</v>
      </c>
      <c r="C12" s="19">
        <v>7672</v>
      </c>
      <c r="D12" s="24">
        <f t="shared" si="0"/>
        <v>1.3003389830508474</v>
      </c>
    </row>
    <row r="13" spans="1:4" ht="16.5">
      <c r="A13" s="1" t="s">
        <v>28</v>
      </c>
      <c r="B13" s="28">
        <v>0</v>
      </c>
      <c r="C13" s="19">
        <v>-19278</v>
      </c>
      <c r="D13" s="24"/>
    </row>
    <row r="14" spans="1:4" ht="16.5">
      <c r="A14" s="11" t="s">
        <v>9</v>
      </c>
      <c r="B14" s="12">
        <f>SUM(B5:B13)</f>
        <v>154046</v>
      </c>
      <c r="C14" s="22">
        <f>SUM(C5:C13)</f>
        <v>275237</v>
      </c>
      <c r="D14" s="24">
        <f t="shared" si="0"/>
        <v>1.7867195513028575</v>
      </c>
    </row>
    <row r="15" spans="1:4" ht="16.5">
      <c r="A15" s="1"/>
      <c r="B15" s="21"/>
      <c r="C15" s="18"/>
      <c r="D15" s="24"/>
    </row>
    <row r="16" spans="1:4" ht="16.5">
      <c r="A16" s="15" t="s">
        <v>26</v>
      </c>
      <c r="B16" s="23"/>
      <c r="C16" s="18"/>
      <c r="D16" s="24"/>
    </row>
    <row r="17" spans="1:4" ht="16.5">
      <c r="A17" s="1" t="s">
        <v>10</v>
      </c>
      <c r="B17" s="21">
        <f>33007+5700</f>
        <v>38707</v>
      </c>
      <c r="C17" s="19">
        <v>37239</v>
      </c>
      <c r="D17" s="24">
        <f t="shared" si="0"/>
        <v>0.9620740434546723</v>
      </c>
    </row>
    <row r="18" spans="1:7" ht="16.5">
      <c r="A18" s="1" t="s">
        <v>11</v>
      </c>
      <c r="B18" s="21">
        <v>35995</v>
      </c>
      <c r="C18" s="19">
        <v>35985</v>
      </c>
      <c r="D18" s="24">
        <f t="shared" si="0"/>
        <v>0.9997221836366162</v>
      </c>
      <c r="G18" s="14"/>
    </row>
    <row r="19" spans="1:4" ht="16.5">
      <c r="A19" s="1" t="s">
        <v>12</v>
      </c>
      <c r="B19" s="9">
        <v>1500</v>
      </c>
      <c r="C19" s="19">
        <v>2519</v>
      </c>
      <c r="D19" s="24">
        <f t="shared" si="0"/>
        <v>1.6793333333333333</v>
      </c>
    </row>
    <row r="20" spans="1:6" ht="16.5">
      <c r="A20" s="1" t="s">
        <v>13</v>
      </c>
      <c r="B20" s="9">
        <v>14700</v>
      </c>
      <c r="C20" s="19">
        <v>15687</v>
      </c>
      <c r="D20" s="24">
        <f t="shared" si="0"/>
        <v>1.0671428571428572</v>
      </c>
      <c r="F20" s="14"/>
    </row>
    <row r="21" spans="1:4" ht="16.5">
      <c r="A21" s="1" t="s">
        <v>25</v>
      </c>
      <c r="B21" s="9">
        <v>354</v>
      </c>
      <c r="C21" s="19">
        <v>408</v>
      </c>
      <c r="D21" s="24">
        <f t="shared" si="0"/>
        <v>1.152542372881356</v>
      </c>
    </row>
    <row r="22" spans="1:4" ht="16.5">
      <c r="A22" s="1" t="s">
        <v>14</v>
      </c>
      <c r="B22" s="20">
        <v>21000</v>
      </c>
      <c r="C22" s="19">
        <v>31551</v>
      </c>
      <c r="D22" s="24">
        <f t="shared" si="0"/>
        <v>1.5024285714285714</v>
      </c>
    </row>
    <row r="23" spans="1:4" ht="16.5">
      <c r="A23" s="1" t="s">
        <v>15</v>
      </c>
      <c r="B23" s="10">
        <v>0</v>
      </c>
      <c r="C23" s="19">
        <v>83288</v>
      </c>
      <c r="D23" s="24"/>
    </row>
    <row r="24" spans="1:4" ht="16.5">
      <c r="A24" s="1" t="s">
        <v>16</v>
      </c>
      <c r="B24" s="9">
        <v>5444</v>
      </c>
      <c r="C24" s="19">
        <v>3089</v>
      </c>
      <c r="D24" s="24">
        <f t="shared" si="0"/>
        <v>0.5674136664217487</v>
      </c>
    </row>
    <row r="25" spans="1:4" ht="16.5">
      <c r="A25" s="1" t="s">
        <v>17</v>
      </c>
      <c r="B25" s="9">
        <v>700</v>
      </c>
      <c r="C25" s="19">
        <v>963</v>
      </c>
      <c r="D25" s="24">
        <f t="shared" si="0"/>
        <v>1.3757142857142857</v>
      </c>
    </row>
    <row r="26" spans="1:4" ht="16.5">
      <c r="A26" s="1" t="s">
        <v>34</v>
      </c>
      <c r="B26" s="9">
        <v>3100</v>
      </c>
      <c r="C26" s="19">
        <v>2738</v>
      </c>
      <c r="D26" s="24">
        <f t="shared" si="0"/>
        <v>0.8832258064516129</v>
      </c>
    </row>
    <row r="27" spans="1:4" ht="16.5">
      <c r="A27" s="1" t="s">
        <v>18</v>
      </c>
      <c r="B27" s="9">
        <v>1400</v>
      </c>
      <c r="C27" s="19">
        <v>1025</v>
      </c>
      <c r="D27" s="24">
        <f t="shared" si="0"/>
        <v>0.7321428571428571</v>
      </c>
    </row>
    <row r="28" spans="1:4" ht="16.5">
      <c r="A28" s="4" t="s">
        <v>9</v>
      </c>
      <c r="B28" s="22">
        <f>SUM(B17:B27)</f>
        <v>122900</v>
      </c>
      <c r="C28" s="22">
        <f>SUM(C17:C27)</f>
        <v>214492</v>
      </c>
      <c r="D28" s="24">
        <f t="shared" si="0"/>
        <v>1.7452563059397885</v>
      </c>
    </row>
    <row r="29" spans="1:4" ht="16.5">
      <c r="A29" s="1"/>
      <c r="B29" s="21"/>
      <c r="C29" s="10"/>
      <c r="D29" s="24"/>
    </row>
    <row r="30" spans="1:4" ht="16.5">
      <c r="A30" s="1" t="s">
        <v>19</v>
      </c>
      <c r="B30" s="21">
        <f>B14-B28</f>
        <v>31146</v>
      </c>
      <c r="C30" s="13">
        <f>C14-C13-C28</f>
        <v>80023</v>
      </c>
      <c r="D30" s="24">
        <f t="shared" si="0"/>
        <v>2.5692865857574008</v>
      </c>
    </row>
    <row r="31" spans="1:4" ht="16.5">
      <c r="A31" s="1" t="s">
        <v>29</v>
      </c>
      <c r="B31" s="21">
        <f>B30-B11</f>
        <v>30796</v>
      </c>
      <c r="C31" s="21">
        <f>C30-236</f>
        <v>79787</v>
      </c>
      <c r="D31" s="24">
        <f t="shared" si="0"/>
        <v>2.5908234835692947</v>
      </c>
    </row>
    <row r="32" spans="1:6" ht="16.5">
      <c r="A32" s="4" t="s">
        <v>20</v>
      </c>
      <c r="B32" s="22">
        <f>B30+B13</f>
        <v>31146</v>
      </c>
      <c r="C32" s="22">
        <f>C30+C13</f>
        <v>60745</v>
      </c>
      <c r="D32" s="24">
        <f t="shared" si="0"/>
        <v>1.950330700571502</v>
      </c>
      <c r="F32" s="14"/>
    </row>
    <row r="33" spans="1:4" ht="16.5">
      <c r="A33" s="1" t="s">
        <v>21</v>
      </c>
      <c r="B33" s="21"/>
      <c r="C33" s="10">
        <v>75266</v>
      </c>
      <c r="D33" s="18"/>
    </row>
    <row r="34" spans="1:4" ht="16.5">
      <c r="A34" s="1"/>
      <c r="B34" s="21"/>
      <c r="C34" s="10"/>
      <c r="D34" s="18"/>
    </row>
    <row r="35" spans="1:2" ht="16.5">
      <c r="A35" s="16" t="s">
        <v>33</v>
      </c>
      <c r="B35" s="17"/>
    </row>
    <row r="36" spans="1:2" ht="16.5">
      <c r="A36" s="16" t="s">
        <v>30</v>
      </c>
      <c r="B36" s="17"/>
    </row>
    <row r="38" spans="1:5" ht="16.5">
      <c r="A38" s="18" t="s">
        <v>38</v>
      </c>
      <c r="E38" s="18"/>
    </row>
    <row r="39" spans="1:5" ht="16.5">
      <c r="A39" s="16" t="s">
        <v>37</v>
      </c>
      <c r="E39" s="16"/>
    </row>
    <row r="40" spans="1:5" ht="16.5">
      <c r="A40" s="30" t="s">
        <v>36</v>
      </c>
      <c r="B40" s="18"/>
      <c r="C40" s="18"/>
      <c r="D40" s="18"/>
      <c r="E40" s="30"/>
    </row>
    <row r="41" spans="1:5" ht="16.5">
      <c r="A41" s="30" t="s">
        <v>35</v>
      </c>
      <c r="B41" s="18"/>
      <c r="C41" s="18"/>
      <c r="D41" s="18"/>
      <c r="E41" s="30"/>
    </row>
    <row r="42" spans="1:5" ht="16.5">
      <c r="A42" s="30" t="s">
        <v>39</v>
      </c>
      <c r="B42" s="18"/>
      <c r="C42" s="18"/>
      <c r="D42" s="18"/>
      <c r="E42" s="30"/>
    </row>
    <row r="43" spans="1:5" ht="16.5">
      <c r="A43" s="18"/>
      <c r="B43" s="18"/>
      <c r="C43" s="18"/>
      <c r="D43" s="18"/>
      <c r="E43" s="18"/>
    </row>
    <row r="44" spans="1:4" ht="16.5">
      <c r="A44" s="18"/>
      <c r="B44" s="18"/>
      <c r="C44" s="18"/>
      <c r="D44" s="18"/>
    </row>
    <row r="45" spans="1:4" ht="16.5">
      <c r="A45" s="18"/>
      <c r="B45" s="18"/>
      <c r="C45" s="18"/>
      <c r="D45" s="18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abouchahi</cp:lastModifiedBy>
  <cp:lastPrinted>2008-05-07T13:17:53Z</cp:lastPrinted>
  <dcterms:created xsi:type="dcterms:W3CDTF">2005-08-22T13:33:53Z</dcterms:created>
  <dcterms:modified xsi:type="dcterms:W3CDTF">2008-05-21T13:19:50Z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